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6188437\Downloads\fwinformacioncartelera\"/>
    </mc:Choice>
  </mc:AlternateContent>
  <xr:revisionPtr revIDLastSave="0" documentId="13_ncr:1_{A20BA77A-CE3C-44A6-8643-C7FF3C13269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RECURSOS DEL BALAN 2018" sheetId="2" state="hidden" r:id="rId2"/>
    <sheet name="Hoja3" sheetId="3" state="hidden" r:id="rId3"/>
    <sheet name="Hoja2" sheetId="4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5" i="4" l="1"/>
  <c r="G25" i="1" l="1"/>
  <c r="E22" i="1" l="1"/>
  <c r="G19" i="1"/>
  <c r="G20" i="1" s="1"/>
  <c r="E19" i="1"/>
  <c r="I6" i="1" l="1"/>
  <c r="I5" i="1" l="1"/>
  <c r="B21" i="2" l="1"/>
  <c r="G8" i="2"/>
  <c r="C4" i="2"/>
  <c r="C3" i="2"/>
</calcChain>
</file>

<file path=xl/sharedStrings.xml><?xml version="1.0" encoding="utf-8"?>
<sst xmlns="http://schemas.openxmlformats.org/spreadsheetml/2006/main" count="67" uniqueCount="61">
  <si>
    <t>PROVEEDOR</t>
  </si>
  <si>
    <t>VALOR</t>
  </si>
  <si>
    <t>CONCEPTO</t>
  </si>
  <si>
    <t>YAIDELIN MURILLO CORDOBA</t>
  </si>
  <si>
    <t>NIT</t>
  </si>
  <si>
    <t>Honorarios</t>
  </si>
  <si>
    <t>Recursos del balance 2018</t>
  </si>
  <si>
    <t>My s papeleria</t>
  </si>
  <si>
    <t>My s cloro</t>
  </si>
  <si>
    <t>My s Aseo</t>
  </si>
  <si>
    <t>Primas y seguros</t>
  </si>
  <si>
    <t>Servicios publicos</t>
  </si>
  <si>
    <t>Comisiones y gastos bancarios</t>
  </si>
  <si>
    <t>QUIJANO</t>
  </si>
  <si>
    <t>CONCENTRACION</t>
  </si>
  <si>
    <t>AGUA</t>
  </si>
  <si>
    <t>Proyecto aves (CONCENTRADO)</t>
  </si>
  <si>
    <t>Sar ie</t>
  </si>
  <si>
    <t>Hosting</t>
  </si>
  <si>
    <t>cachuca para el 2018</t>
  </si>
  <si>
    <t>Compra de gallinas</t>
  </si>
  <si>
    <t>FUENTE RECURSOS DEL BALANCE</t>
  </si>
  <si>
    <t>FECHA INICIO CON</t>
  </si>
  <si>
    <t>FECHA TERMIN</t>
  </si>
  <si>
    <t>DISP</t>
  </si>
  <si>
    <t>FUENTE DE FINANCIACION</t>
  </si>
  <si>
    <t>RB - GRAT</t>
  </si>
  <si>
    <t>ASESORIA CONTABLE (ENERO A JUNIO)</t>
  </si>
  <si>
    <t>Adecuación tanque</t>
  </si>
  <si>
    <t xml:space="preserve">Servicio de internet </t>
  </si>
  <si>
    <t>OM PROYECOS ELECTRICOS Y CONSTR SAS</t>
  </si>
  <si>
    <t>Contrato de aseo y papeleria</t>
  </si>
  <si>
    <t>800980292-9</t>
  </si>
  <si>
    <t>NO SE HIZO, NO PASO INFORMACION</t>
  </si>
  <si>
    <t>Proveedores musicales</t>
  </si>
  <si>
    <t>Comparsas</t>
  </si>
  <si>
    <t>Tallerista</t>
  </si>
  <si>
    <t>MANUEL DESIDERIO TORRES CASTRO</t>
  </si>
  <si>
    <t>Muebles sala de sistemas</t>
  </si>
  <si>
    <t>GRAT</t>
  </si>
  <si>
    <t>CONTRATISTA</t>
  </si>
  <si>
    <t xml:space="preserve">IDENTIFICACION </t>
  </si>
  <si>
    <t>NOMBRE  APELLIDO</t>
  </si>
  <si>
    <t>OBJETO CONTRATO</t>
  </si>
  <si>
    <t xml:space="preserve">VR CONTRATO </t>
  </si>
  <si>
    <t>PLAZO</t>
  </si>
  <si>
    <t>RELACION DE CONTRATOS</t>
  </si>
  <si>
    <t xml:space="preserve">Asesoria contable, presupustal y tributaria </t>
  </si>
  <si>
    <t>FECHA DE INICIO</t>
  </si>
  <si>
    <t>FECHA DE TERMINACION</t>
  </si>
  <si>
    <t>SGP</t>
  </si>
  <si>
    <t>RELACION COMPROBANTE DE EGRESOS</t>
  </si>
  <si>
    <t>NRO. CONTRATO</t>
  </si>
  <si>
    <t>IE MANUEL MARIA MALLARINO</t>
  </si>
  <si>
    <t>VIGENCIA 2019</t>
  </si>
  <si>
    <t>8 MESES</t>
  </si>
  <si>
    <t>COMPROBANTE 68</t>
  </si>
  <si>
    <t>COMPROBANTE 100</t>
  </si>
  <si>
    <t>COMPROBANTE 114</t>
  </si>
  <si>
    <t>COMPROBANTE 125</t>
  </si>
  <si>
    <t>COMPROBANTE 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</si>
</sst>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2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0" borderId="1" xfId="0" applyFill="1" applyBorder="1"/>
    <xf numFmtId="165" fontId="0" fillId="0" borderId="1" xfId="1" applyNumberFormat="1" applyFont="1" applyFill="1" applyBorder="1"/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/>
    <xf numFmtId="165" fontId="0" fillId="0" borderId="1" xfId="1" applyNumberFormat="1" applyFont="1" applyBorder="1"/>
    <xf numFmtId="0" fontId="0" fillId="0" borderId="2" xfId="0" applyFill="1" applyBorder="1"/>
    <xf numFmtId="165" fontId="0" fillId="2" borderId="1" xfId="1" applyNumberFormat="1" applyFont="1" applyFill="1" applyBorder="1"/>
    <xf numFmtId="165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3" fillId="3" borderId="5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right" wrapText="1"/>
    </xf>
    <xf numFmtId="0" fontId="3" fillId="3" borderId="6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wrapText="1"/>
    </xf>
    <xf numFmtId="0" fontId="0" fillId="0" borderId="9" xfId="0" applyBorder="1"/>
    <xf numFmtId="166" fontId="0" fillId="0" borderId="1" xfId="1" applyNumberFormat="1" applyFont="1" applyBorder="1" applyAlignment="1">
      <alignment horizontal="right"/>
    </xf>
    <xf numFmtId="0" fontId="0" fillId="0" borderId="1" xfId="0" applyBorder="1" applyAlignment="1">
      <alignment wrapText="1"/>
    </xf>
    <xf numFmtId="164" fontId="0" fillId="0" borderId="1" xfId="1" applyFont="1" applyBorder="1"/>
    <xf numFmtId="14" fontId="0" fillId="0" borderId="1" xfId="1" applyNumberFormat="1" applyFont="1" applyBorder="1"/>
    <xf numFmtId="164" fontId="0" fillId="0" borderId="1" xfId="1" applyFont="1" applyBorder="1" applyAlignment="1">
      <alignment wrapText="1"/>
    </xf>
    <xf numFmtId="0" fontId="0" fillId="0" borderId="1" xfId="0" applyBorder="1" applyAlignment="1">
      <alignment horizontal="right"/>
    </xf>
    <xf numFmtId="0" fontId="0" fillId="0" borderId="10" xfId="0" applyBorder="1"/>
    <xf numFmtId="0" fontId="0" fillId="0" borderId="10" xfId="0" applyBorder="1" applyAlignment="1">
      <alignment horizontal="right"/>
    </xf>
    <xf numFmtId="0" fontId="0" fillId="0" borderId="10" xfId="0" applyBorder="1" applyAlignment="1">
      <alignment wrapText="1"/>
    </xf>
    <xf numFmtId="164" fontId="0" fillId="0" borderId="10" xfId="1" applyFont="1" applyBorder="1"/>
    <xf numFmtId="0" fontId="0" fillId="0" borderId="0" xfId="0" applyFill="1" applyBorder="1"/>
    <xf numFmtId="0" fontId="0" fillId="0" borderId="11" xfId="0" applyBorder="1" applyAlignment="1">
      <alignment wrapText="1"/>
    </xf>
    <xf numFmtId="0" fontId="0" fillId="0" borderId="11" xfId="0" applyBorder="1"/>
    <xf numFmtId="164" fontId="0" fillId="0" borderId="0" xfId="1" applyFont="1" applyFill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164" fontId="0" fillId="3" borderId="1" xfId="1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5"/>
  <sheetViews>
    <sheetView tabSelected="1" topLeftCell="B3" workbookViewId="0">
      <selection activeCell="F3" sqref="F3"/>
    </sheetView>
  </sheetViews>
  <sheetFormatPr baseColWidth="10" defaultRowHeight="15" x14ac:dyDescent="0.25"/>
  <cols>
    <col min="1" max="1" width="11.140625" customWidth="1"/>
    <col min="2" max="3" width="17.140625" customWidth="1"/>
    <col min="4" max="4" width="9.28515625" customWidth="1"/>
    <col min="5" max="5" width="37" customWidth="1"/>
    <col min="6" max="6" width="13.5703125" customWidth="1"/>
    <col min="7" max="7" width="43.42578125" customWidth="1"/>
    <col min="8" max="8" width="11.7109375" customWidth="1"/>
    <col min="9" max="9" width="14.85546875" customWidth="1"/>
  </cols>
  <sheetData>
    <row r="2" spans="1:10" x14ac:dyDescent="0.25">
      <c r="B2" s="32" t="s">
        <v>21</v>
      </c>
      <c r="C2" s="32"/>
      <c r="D2" s="32"/>
      <c r="E2" s="32"/>
      <c r="F2" s="32"/>
      <c r="G2" s="32"/>
    </row>
    <row r="3" spans="1:10" ht="30" customHeight="1" x14ac:dyDescent="0.25">
      <c r="H3" s="33" t="s">
        <v>25</v>
      </c>
      <c r="I3" s="33"/>
    </row>
    <row r="4" spans="1:10" x14ac:dyDescent="0.25">
      <c r="A4" s="1" t="s">
        <v>4</v>
      </c>
      <c r="B4" s="1" t="s">
        <v>22</v>
      </c>
      <c r="C4" s="1" t="s">
        <v>23</v>
      </c>
      <c r="D4" s="1" t="s">
        <v>24</v>
      </c>
      <c r="E4" s="1" t="s">
        <v>0</v>
      </c>
      <c r="F4" s="1" t="s">
        <v>1</v>
      </c>
      <c r="G4" s="1" t="s">
        <v>2</v>
      </c>
      <c r="H4" s="2"/>
      <c r="I4" s="1"/>
    </row>
    <row r="5" spans="1:10" x14ac:dyDescent="0.25">
      <c r="A5" s="1"/>
      <c r="B5" s="5">
        <v>43122</v>
      </c>
      <c r="C5" s="5">
        <v>43272</v>
      </c>
      <c r="D5" s="4">
        <v>1</v>
      </c>
      <c r="E5" s="2" t="s">
        <v>3</v>
      </c>
      <c r="F5" s="3">
        <v>2580000</v>
      </c>
      <c r="G5" s="2" t="s">
        <v>27</v>
      </c>
      <c r="H5" s="1" t="s">
        <v>26</v>
      </c>
      <c r="I5" s="6">
        <f>+F5</f>
        <v>2580000</v>
      </c>
    </row>
    <row r="6" spans="1:10" x14ac:dyDescent="0.25">
      <c r="A6" s="1"/>
      <c r="B6" s="5">
        <v>43122</v>
      </c>
      <c r="C6" s="5">
        <v>43164</v>
      </c>
      <c r="D6" s="4">
        <v>2</v>
      </c>
      <c r="E6" s="2" t="s">
        <v>30</v>
      </c>
      <c r="F6" s="3">
        <v>1149897</v>
      </c>
      <c r="G6" s="2" t="s">
        <v>28</v>
      </c>
      <c r="H6" s="1" t="s">
        <v>26</v>
      </c>
      <c r="I6" s="6">
        <f>+F6</f>
        <v>1149897</v>
      </c>
      <c r="J6" s="7"/>
    </row>
    <row r="7" spans="1:10" x14ac:dyDescent="0.25">
      <c r="A7" s="1" t="s">
        <v>32</v>
      </c>
      <c r="B7" s="5">
        <v>43122</v>
      </c>
      <c r="C7" s="5">
        <v>43210</v>
      </c>
      <c r="D7" s="4">
        <v>3</v>
      </c>
      <c r="E7" s="2"/>
      <c r="F7" s="3">
        <v>696000</v>
      </c>
      <c r="G7" s="2" t="s">
        <v>31</v>
      </c>
      <c r="H7" s="1" t="s">
        <v>26</v>
      </c>
      <c r="I7" s="6">
        <v>696000</v>
      </c>
    </row>
    <row r="8" spans="1:10" x14ac:dyDescent="0.25">
      <c r="A8" s="1"/>
      <c r="B8" s="5">
        <v>43122</v>
      </c>
      <c r="C8" s="5"/>
      <c r="D8" s="4"/>
      <c r="E8" s="2" t="s">
        <v>33</v>
      </c>
      <c r="F8" s="8">
        <v>1680000</v>
      </c>
      <c r="G8" s="2" t="s">
        <v>29</v>
      </c>
      <c r="H8" s="1" t="s">
        <v>26</v>
      </c>
      <c r="I8" s="6">
        <v>1680000</v>
      </c>
    </row>
    <row r="9" spans="1:10" x14ac:dyDescent="0.25">
      <c r="A9" s="1"/>
      <c r="B9" s="1"/>
      <c r="C9" s="1"/>
      <c r="D9" s="10">
        <v>4</v>
      </c>
      <c r="E9" s="1"/>
      <c r="F9" s="9"/>
      <c r="G9" s="1" t="s">
        <v>34</v>
      </c>
      <c r="H9" s="1"/>
      <c r="I9" s="9"/>
    </row>
    <row r="10" spans="1:10" x14ac:dyDescent="0.25">
      <c r="A10" s="1"/>
      <c r="B10" s="1"/>
      <c r="C10" s="1"/>
      <c r="D10" s="10">
        <v>5</v>
      </c>
      <c r="E10" s="1"/>
      <c r="F10" s="1"/>
      <c r="G10" s="1" t="s">
        <v>35</v>
      </c>
      <c r="H10" s="1"/>
      <c r="I10" s="1"/>
    </row>
    <row r="11" spans="1:10" x14ac:dyDescent="0.25">
      <c r="A11" s="1"/>
      <c r="B11" s="1"/>
      <c r="C11" s="1"/>
      <c r="D11" s="10">
        <v>6</v>
      </c>
      <c r="E11" s="1"/>
      <c r="F11" s="1"/>
      <c r="G11" s="1" t="s">
        <v>36</v>
      </c>
      <c r="H11" s="1"/>
      <c r="I11" s="1"/>
    </row>
    <row r="12" spans="1:10" x14ac:dyDescent="0.25">
      <c r="A12" s="1"/>
      <c r="B12" s="1"/>
      <c r="C12" s="1"/>
      <c r="D12" s="10">
        <v>7</v>
      </c>
      <c r="E12" s="1" t="s">
        <v>37</v>
      </c>
      <c r="F12" s="1">
        <v>4354000</v>
      </c>
      <c r="G12" s="1" t="s">
        <v>38</v>
      </c>
      <c r="H12" s="1" t="s">
        <v>39</v>
      </c>
      <c r="I12" s="1">
        <v>4354000</v>
      </c>
    </row>
    <row r="13" spans="1:10" x14ac:dyDescent="0.25">
      <c r="A13" s="1"/>
      <c r="B13" s="1"/>
      <c r="C13" s="1"/>
      <c r="D13" s="10">
        <v>8</v>
      </c>
      <c r="E13" s="1" t="s">
        <v>3</v>
      </c>
      <c r="F13" s="1">
        <v>2580000</v>
      </c>
      <c r="G13" s="1"/>
      <c r="H13" s="1"/>
      <c r="I13" s="1">
        <v>2580000</v>
      </c>
    </row>
    <row r="14" spans="1:10" x14ac:dyDescent="0.25">
      <c r="A14" s="1"/>
      <c r="B14" s="1"/>
      <c r="C14" s="1"/>
      <c r="D14" s="10">
        <v>9</v>
      </c>
      <c r="E14" s="1"/>
      <c r="F14" s="1">
        <v>1500000</v>
      </c>
      <c r="G14" s="1"/>
      <c r="H14" s="1"/>
      <c r="I14" s="1"/>
    </row>
    <row r="15" spans="1:10" x14ac:dyDescent="0.25">
      <c r="A15" s="1"/>
      <c r="B15" s="1"/>
      <c r="C15" s="1"/>
      <c r="D15" s="10">
        <v>10</v>
      </c>
      <c r="E15" s="1"/>
      <c r="F15" s="9"/>
      <c r="G15" s="1"/>
      <c r="H15" s="1"/>
      <c r="I15" s="1"/>
    </row>
    <row r="16" spans="1:10" x14ac:dyDescent="0.25">
      <c r="A16" s="1"/>
      <c r="B16" s="1"/>
      <c r="C16" s="1"/>
      <c r="D16" s="10">
        <v>11</v>
      </c>
      <c r="E16" s="1"/>
      <c r="F16" s="1"/>
      <c r="G16" s="1"/>
      <c r="H16" s="1"/>
      <c r="I16" s="1"/>
    </row>
    <row r="18" spans="5:7" x14ac:dyDescent="0.25">
      <c r="E18">
        <v>240624</v>
      </c>
    </row>
    <row r="19" spans="5:7" x14ac:dyDescent="0.25">
      <c r="E19">
        <f>+E18*16%</f>
        <v>38499.840000000004</v>
      </c>
      <c r="G19">
        <f>166376+32760</f>
        <v>199136</v>
      </c>
    </row>
    <row r="20" spans="5:7" x14ac:dyDescent="0.25">
      <c r="G20">
        <f>+G19-240624</f>
        <v>-41488</v>
      </c>
    </row>
    <row r="21" spans="5:7" x14ac:dyDescent="0.25">
      <c r="E21">
        <v>4812480</v>
      </c>
    </row>
    <row r="22" spans="5:7" x14ac:dyDescent="0.25">
      <c r="E22">
        <f>+E21*5%</f>
        <v>240624</v>
      </c>
    </row>
    <row r="24" spans="5:7" x14ac:dyDescent="0.25">
      <c r="G24">
        <v>53900000</v>
      </c>
    </row>
    <row r="25" spans="5:7" x14ac:dyDescent="0.25">
      <c r="G25">
        <f>+G24*15%</f>
        <v>8085000</v>
      </c>
    </row>
  </sheetData>
  <mergeCells count="2">
    <mergeCell ref="B2:G2"/>
    <mergeCell ref="H3:I3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1"/>
  <sheetViews>
    <sheetView topLeftCell="A10" workbookViewId="0">
      <selection activeCell="B21" sqref="B21"/>
    </sheetView>
  </sheetViews>
  <sheetFormatPr baseColWidth="10" defaultRowHeight="15" x14ac:dyDescent="0.25"/>
  <cols>
    <col min="1" max="1" width="29.28515625" customWidth="1"/>
  </cols>
  <sheetData>
    <row r="2" spans="1:7" x14ac:dyDescent="0.25">
      <c r="A2" t="s">
        <v>15</v>
      </c>
    </row>
    <row r="3" spans="1:7" x14ac:dyDescent="0.25">
      <c r="A3" t="s">
        <v>13</v>
      </c>
      <c r="B3">
        <v>9000000</v>
      </c>
      <c r="C3">
        <f>+B3*20%</f>
        <v>1800000</v>
      </c>
    </row>
    <row r="4" spans="1:7" x14ac:dyDescent="0.25">
      <c r="A4" t="s">
        <v>14</v>
      </c>
      <c r="B4">
        <v>12700000</v>
      </c>
      <c r="C4">
        <f>+B4*20%</f>
        <v>2540000</v>
      </c>
    </row>
    <row r="6" spans="1:7" x14ac:dyDescent="0.25">
      <c r="A6" t="s">
        <v>19</v>
      </c>
      <c r="B6">
        <v>20000000</v>
      </c>
    </row>
    <row r="7" spans="1:7" x14ac:dyDescent="0.25">
      <c r="G7">
        <v>20000000</v>
      </c>
    </row>
    <row r="8" spans="1:7" x14ac:dyDescent="0.25">
      <c r="A8" t="s">
        <v>6</v>
      </c>
      <c r="G8">
        <f>+G7/737000</f>
        <v>27.137042062415198</v>
      </c>
    </row>
    <row r="10" spans="1:7" x14ac:dyDescent="0.25">
      <c r="A10" t="s">
        <v>5</v>
      </c>
      <c r="B10">
        <v>3600000</v>
      </c>
    </row>
    <row r="11" spans="1:7" x14ac:dyDescent="0.25">
      <c r="A11" t="s">
        <v>7</v>
      </c>
      <c r="B11">
        <v>2000000</v>
      </c>
    </row>
    <row r="12" spans="1:7" x14ac:dyDescent="0.25">
      <c r="A12" t="s">
        <v>8</v>
      </c>
      <c r="B12">
        <v>3000000</v>
      </c>
    </row>
    <row r="13" spans="1:7" x14ac:dyDescent="0.25">
      <c r="A13" t="s">
        <v>9</v>
      </c>
      <c r="B13">
        <v>2000000</v>
      </c>
    </row>
    <row r="14" spans="1:7" x14ac:dyDescent="0.25">
      <c r="A14" t="s">
        <v>10</v>
      </c>
      <c r="B14">
        <v>500000</v>
      </c>
    </row>
    <row r="15" spans="1:7" x14ac:dyDescent="0.25">
      <c r="A15" t="s">
        <v>11</v>
      </c>
      <c r="B15">
        <v>3000000</v>
      </c>
    </row>
    <row r="16" spans="1:7" x14ac:dyDescent="0.25">
      <c r="A16" t="s">
        <v>12</v>
      </c>
      <c r="B16">
        <v>500000</v>
      </c>
    </row>
    <row r="17" spans="1:2" x14ac:dyDescent="0.25">
      <c r="A17" t="s">
        <v>17</v>
      </c>
      <c r="B17">
        <v>1300000</v>
      </c>
    </row>
    <row r="18" spans="1:2" x14ac:dyDescent="0.25">
      <c r="A18" t="s">
        <v>18</v>
      </c>
      <c r="B18">
        <v>1250000</v>
      </c>
    </row>
    <row r="19" spans="1:2" x14ac:dyDescent="0.25">
      <c r="A19" t="s">
        <v>16</v>
      </c>
      <c r="B19">
        <v>6000000</v>
      </c>
    </row>
    <row r="20" spans="1:2" x14ac:dyDescent="0.25">
      <c r="A20" t="s">
        <v>20</v>
      </c>
      <c r="B20">
        <v>2500000</v>
      </c>
    </row>
    <row r="21" spans="1:2" x14ac:dyDescent="0.25">
      <c r="B21">
        <f>SUM(B10:B20)</f>
        <v>25650000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15"/>
  <sheetViews>
    <sheetView topLeftCell="B1" workbookViewId="0">
      <selection activeCell="E7" sqref="E7"/>
    </sheetView>
  </sheetViews>
  <sheetFormatPr baseColWidth="10" defaultRowHeight="15" x14ac:dyDescent="0.25"/>
  <cols>
    <col min="1" max="1" width="11.5703125" customWidth="1"/>
    <col min="2" max="2" width="17" style="11" customWidth="1"/>
    <col min="3" max="3" width="33.140625" customWidth="1"/>
    <col min="4" max="4" width="26.7109375" bestFit="1" customWidth="1"/>
    <col min="5" max="5" width="15.7109375" customWidth="1"/>
    <col min="6" max="6" width="13.5703125" customWidth="1"/>
    <col min="7" max="7" width="14.5703125" customWidth="1"/>
    <col min="8" max="8" width="12.140625" customWidth="1"/>
    <col min="9" max="9" width="20.42578125" customWidth="1"/>
    <col min="10" max="10" width="25" customWidth="1"/>
  </cols>
  <sheetData>
    <row r="2" spans="1:10" ht="26.25" x14ac:dyDescent="0.4">
      <c r="A2" s="37" t="s">
        <v>46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s="28" customFormat="1" ht="26.25" x14ac:dyDescent="0.4">
      <c r="A3" s="36" t="s">
        <v>53</v>
      </c>
      <c r="B3" s="36"/>
      <c r="C3" s="36"/>
      <c r="D3" s="36"/>
      <c r="E3" s="36"/>
      <c r="F3" s="36"/>
      <c r="G3" s="36"/>
      <c r="H3" s="36"/>
      <c r="I3" s="36"/>
      <c r="J3" s="36"/>
    </row>
    <row r="4" spans="1:10" s="28" customFormat="1" ht="26.25" x14ac:dyDescent="0.4">
      <c r="A4" s="36" t="s">
        <v>54</v>
      </c>
      <c r="B4" s="36"/>
      <c r="C4" s="36"/>
      <c r="D4" s="36"/>
      <c r="E4" s="36"/>
      <c r="F4" s="36"/>
      <c r="G4" s="36"/>
      <c r="H4" s="36"/>
      <c r="I4" s="36"/>
      <c r="J4" s="36"/>
    </row>
    <row r="5" spans="1:10" ht="15.75" thickBot="1" x14ac:dyDescent="0.3"/>
    <row r="6" spans="1:10" ht="15.75" thickBot="1" x14ac:dyDescent="0.3">
      <c r="B6" s="34" t="s">
        <v>40</v>
      </c>
      <c r="C6" s="35"/>
    </row>
    <row r="7" spans="1:10" ht="30.75" thickBot="1" x14ac:dyDescent="0.3">
      <c r="A7" s="12" t="s">
        <v>52</v>
      </c>
      <c r="B7" s="13" t="s">
        <v>41</v>
      </c>
      <c r="C7" s="14" t="s">
        <v>42</v>
      </c>
      <c r="D7" s="14" t="s">
        <v>43</v>
      </c>
      <c r="E7" s="14" t="s">
        <v>44</v>
      </c>
      <c r="F7" s="15" t="s">
        <v>48</v>
      </c>
      <c r="G7" s="15" t="s">
        <v>49</v>
      </c>
      <c r="H7" s="15" t="s">
        <v>45</v>
      </c>
      <c r="I7" s="15" t="s">
        <v>25</v>
      </c>
      <c r="J7" s="16" t="s">
        <v>51</v>
      </c>
    </row>
    <row r="8" spans="1:10" x14ac:dyDescent="0.25">
      <c r="J8" s="17"/>
    </row>
    <row r="9" spans="1:10" ht="30" x14ac:dyDescent="0.25">
      <c r="A9" s="1">
        <v>1</v>
      </c>
      <c r="B9" s="18">
        <v>29672804</v>
      </c>
      <c r="C9" s="1" t="s">
        <v>3</v>
      </c>
      <c r="D9" s="19" t="s">
        <v>47</v>
      </c>
      <c r="E9" s="20">
        <v>5520000</v>
      </c>
      <c r="F9" s="21">
        <v>43599</v>
      </c>
      <c r="G9" s="21">
        <v>43830</v>
      </c>
      <c r="H9" s="22" t="s">
        <v>55</v>
      </c>
      <c r="I9" s="1" t="s">
        <v>50</v>
      </c>
      <c r="J9" s="29" t="s">
        <v>56</v>
      </c>
    </row>
    <row r="10" spans="1:10" x14ac:dyDescent="0.25">
      <c r="A10" s="1"/>
      <c r="B10" s="23"/>
      <c r="C10" s="19"/>
      <c r="D10" s="19"/>
      <c r="E10" s="20"/>
      <c r="F10" s="20"/>
      <c r="G10" s="20"/>
      <c r="H10" s="22"/>
      <c r="I10" s="1"/>
      <c r="J10" s="29" t="s">
        <v>57</v>
      </c>
    </row>
    <row r="11" spans="1:10" x14ac:dyDescent="0.25">
      <c r="A11" s="1"/>
      <c r="B11" s="23"/>
      <c r="C11" s="19"/>
      <c r="D11" s="19"/>
      <c r="E11" s="20"/>
      <c r="F11" s="20"/>
      <c r="G11" s="20"/>
      <c r="H11" s="22"/>
      <c r="I11" s="1"/>
      <c r="J11" s="29" t="s">
        <v>58</v>
      </c>
    </row>
    <row r="12" spans="1:10" x14ac:dyDescent="0.25">
      <c r="A12" s="1"/>
      <c r="B12" s="23"/>
      <c r="C12" s="19"/>
      <c r="D12" s="19"/>
      <c r="E12" s="20"/>
      <c r="F12" s="20"/>
      <c r="G12" s="20"/>
      <c r="H12" s="22"/>
      <c r="I12" s="1"/>
      <c r="J12" s="29" t="s">
        <v>59</v>
      </c>
    </row>
    <row r="13" spans="1:10" x14ac:dyDescent="0.25">
      <c r="A13" s="1"/>
      <c r="B13" s="23"/>
      <c r="C13" s="19"/>
      <c r="D13" s="19"/>
      <c r="E13" s="20"/>
      <c r="F13" s="20"/>
      <c r="G13" s="20"/>
      <c r="H13" s="22"/>
      <c r="I13" s="1"/>
      <c r="J13" s="29" t="s">
        <v>60</v>
      </c>
    </row>
    <row r="14" spans="1:10" x14ac:dyDescent="0.25">
      <c r="A14" s="24"/>
      <c r="B14" s="25"/>
      <c r="C14" s="24"/>
      <c r="D14" s="26"/>
      <c r="E14" s="27"/>
      <c r="F14" s="20"/>
      <c r="G14" s="20"/>
      <c r="H14" s="20"/>
      <c r="I14" s="1"/>
      <c r="J14" s="30"/>
    </row>
    <row r="15" spans="1:10" x14ac:dyDescent="0.25">
      <c r="A15" s="38">
        <f>SUM(E9:E14)</f>
        <v>5520000</v>
      </c>
      <c r="B15" s="38"/>
      <c r="C15" s="38"/>
      <c r="D15" s="38"/>
      <c r="E15" s="38"/>
      <c r="F15" s="31"/>
      <c r="G15" s="31"/>
      <c r="H15" s="31"/>
      <c r="I15" s="28"/>
    </row>
  </sheetData>
  <mergeCells count="5">
    <mergeCell ref="B6:C6"/>
    <mergeCell ref="A3:J3"/>
    <mergeCell ref="A2:J2"/>
    <mergeCell ref="A4:J4"/>
    <mergeCell ref="A15:E15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RECURSOS DEL BALAN 2018</vt:lpstr>
      <vt:lpstr>Hoja3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26188437</cp:lastModifiedBy>
  <cp:lastPrinted>2019-11-25T13:45:05Z</cp:lastPrinted>
  <dcterms:created xsi:type="dcterms:W3CDTF">2017-03-06T18:24:30Z</dcterms:created>
  <dcterms:modified xsi:type="dcterms:W3CDTF">2019-11-25T13:46:31Z</dcterms:modified>
</cp:coreProperties>
</file>